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3275" windowHeight="12270" activeTab="0"/>
  </bookViews>
  <sheets>
    <sheet name="Кроссворд" sheetId="1" r:id="rId1"/>
    <sheet name="Лист2" sheetId="2" state="hidden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<sst xmlns="http://schemas.openxmlformats.org/spreadsheetml/2006/main" count="10" uniqueCount="10">
  <si>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1. Наука о связях живых организмов с окружающей средой.</t>
  </si>
  <si>
    <t>по горизонтале:</t>
  </si>
  <si>
    <t>по вертикале:</t>
  </si>
  <si>
    <t>1. Автор названия науки "экология".</t>
  </si>
  <si>
    <t>ЕСЛИ(Лист1!S16="С";"С";"?")</t>
  </si>
  <si>
    <t>слов</t>
  </si>
  <si>
    <t>Вы отгадали</t>
  </si>
  <si>
    <t>2. Сложная природная система.</t>
  </si>
  <si>
    <t>3. Полная остановка обмена веществ.</t>
  </si>
  <si>
    <t>Ваша оценка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</si>
</sst>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9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  <font>
      <sz val="10"/>
      <color indexed="49"/>
      <name val="Arial Cyr"/>
      <family val="0"/>
    </font>
    <font>
      <sz val="26"/>
      <name val="Arial Cyr"/>
      <family val="0"/>
    </font>
    <font>
      <u val="single"/>
      <sz val="10"/>
      <name val="Arial Cyr"/>
      <family val="0"/>
    </font>
    <font>
      <b/>
      <u val="single"/>
      <sz val="16"/>
      <name val="Arial Cyr"/>
      <family val="0"/>
    </font>
    <font>
      <b/>
      <u val="single"/>
      <sz val="10"/>
      <name val="Arial Cyr"/>
      <family val="0"/>
    </font>
    <font>
      <b/>
      <sz val="14"/>
      <color indexed="57"/>
      <name val="Arial Cyr"/>
      <family val="0"/>
    </font>
    <font>
      <b/>
      <u val="single"/>
      <sz val="14"/>
      <color indexed="10"/>
      <name val="Arial Cyr"/>
      <family val="0"/>
    </font>
    <font>
      <b/>
      <sz val="14"/>
      <color indexed="10"/>
      <name val="Arial Cyr"/>
      <family val="0"/>
    </font>
    <font>
      <b/>
      <sz val="16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0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2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276225</xdr:colOff>
      <xdr:row>3</xdr:row>
      <xdr:rowOff>142875</xdr:rowOff>
    </xdr:from>
    <xdr:to>
      <xdr:col>21</xdr:col>
      <xdr:colOff>9525</xdr:colOff>
      <xdr:row>5</xdr:row>
      <xdr:rowOff>0</xdr:rowOff>
    </xdr:to>
    <xdr:sp>
      <xdr:nvSpPr>
        <xdr:cNvPr id="1" name="AutoShape 10"/>
        <xdr:cNvSpPr>
          <a:spLocks/>
        </xdr:cNvSpPr>
      </xdr:nvSpPr>
      <xdr:spPr>
        <a:xfrm>
          <a:off x="3019425" y="238125"/>
          <a:ext cx="4800600" cy="4476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99CC00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"/>
              <a:cs typeface="Arial"/>
            </a:rPr>
            <a:t>Кроссворд по экологии</a:t>
          </a:r>
        </a:p>
      </xdr:txBody>
    </xdr:sp>
    <xdr:clientData/>
  </xdr:twoCellAnchor>
  <xdr:twoCellAnchor editAs="oneCell">
    <xdr:from>
      <xdr:col>22</xdr:col>
      <xdr:colOff>142875</xdr:colOff>
      <xdr:row>3</xdr:row>
      <xdr:rowOff>28575</xdr:rowOff>
    </xdr:from>
    <xdr:to>
      <xdr:col>34</xdr:col>
      <xdr:colOff>266700</xdr:colOff>
      <xdr:row>18</xdr:row>
      <xdr:rowOff>161925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123825"/>
          <a:ext cx="44672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609600</xdr:colOff>
      <xdr:row>6</xdr:row>
      <xdr:rowOff>9525</xdr:rowOff>
    </xdr:from>
    <xdr:to>
      <xdr:col>13</xdr:col>
      <xdr:colOff>152400</xdr:colOff>
      <xdr:row>27</xdr:row>
      <xdr:rowOff>85725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" y="857250"/>
          <a:ext cx="4095750" cy="3581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28575</xdr:colOff>
      <xdr:row>22</xdr:row>
      <xdr:rowOff>0</xdr:rowOff>
    </xdr:from>
    <xdr:to>
      <xdr:col>34</xdr:col>
      <xdr:colOff>228600</xdr:colOff>
      <xdr:row>42</xdr:row>
      <xdr:rowOff>161925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77125" y="3543300"/>
          <a:ext cx="526732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W46"/>
  <sheetViews>
    <sheetView tabSelected="1" zoomScalePageLayoutView="0" workbookViewId="0" topLeftCell="A1">
      <selection activeCell="R39" sqref="R39"/>
    </sheetView>
  </sheetViews>
  <sheetFormatPr defaultColWidth="4.75390625" defaultRowHeight="12.75"/>
  <cols>
    <col min="2" max="2" width="9.00390625" style="0" customWidth="1"/>
    <col min="4" max="4" width="3.25390625" style="0" customWidth="1"/>
  </cols>
  <sheetData>
    <row r="1" ht="3.75" customHeight="1"/>
    <row r="2" ht="1.5" customHeight="1"/>
    <row r="3" ht="2.25" customHeight="1"/>
    <row r="4" spans="21:23" ht="33.75">
      <c r="U4" s="7"/>
      <c r="V4" s="7"/>
      <c r="W4" s="7"/>
    </row>
    <row r="10" ht="13.5" thickBot="1">
      <c r="U10">
        <v>3</v>
      </c>
    </row>
    <row r="11" spans="16:21" ht="13.5" thickBot="1">
      <c r="P11">
        <v>1</v>
      </c>
      <c r="U11" s="4"/>
    </row>
    <row r="12" spans="16:21" ht="13.5" thickBot="1">
      <c r="P12" s="4"/>
      <c r="S12">
        <v>2</v>
      </c>
      <c r="U12" s="4"/>
    </row>
    <row r="13" spans="16:21" ht="13.5" thickBot="1">
      <c r="P13" s="4"/>
      <c r="S13" s="4"/>
      <c r="U13" s="4"/>
    </row>
    <row r="14" spans="16:21" ht="13.5" thickBot="1">
      <c r="P14" s="4"/>
      <c r="S14" s="4"/>
      <c r="U14" s="4"/>
    </row>
    <row r="15" spans="14:22" ht="13.5" thickBot="1">
      <c r="N15">
        <v>1</v>
      </c>
      <c r="O15" s="3"/>
      <c r="P15" s="4"/>
      <c r="Q15" s="4"/>
      <c r="R15" s="5"/>
      <c r="S15" s="4"/>
      <c r="T15" s="6"/>
      <c r="U15" s="4"/>
      <c r="V15" s="4"/>
    </row>
    <row r="16" spans="16:21" ht="13.5" thickBot="1">
      <c r="P16" s="4"/>
      <c r="S16" s="4"/>
      <c r="U16" s="4"/>
    </row>
    <row r="17" spans="16:21" ht="13.5" thickBot="1">
      <c r="P17" s="4"/>
      <c r="S17" s="4"/>
      <c r="U17" s="4"/>
    </row>
    <row r="18" spans="16:19" ht="13.5" thickBot="1">
      <c r="P18" s="4"/>
      <c r="S18" s="4"/>
    </row>
    <row r="19" ht="13.5" thickBot="1">
      <c r="S19" s="4"/>
    </row>
    <row r="20" ht="13.5" thickBot="1">
      <c r="S20" s="4"/>
    </row>
    <row r="30" ht="12.75" hidden="1"/>
    <row r="31" ht="0.75" customHeight="1"/>
    <row r="32" ht="0.75" customHeight="1"/>
    <row r="33" spans="2:6" ht="20.25">
      <c r="B33" s="9" t="s">
        <v>1</v>
      </c>
      <c r="C33" s="9"/>
      <c r="D33" s="9"/>
      <c r="E33" s="9"/>
      <c r="F33" s="10"/>
    </row>
    <row r="35" spans="1:13" ht="18">
      <c r="A35" s="11" t="s">
        <v>0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2"/>
      <c r="M35" s="2"/>
    </row>
    <row r="37" spans="2:5" ht="20.25">
      <c r="B37" s="9" t="s">
        <v>2</v>
      </c>
      <c r="C37" s="9"/>
      <c r="D37" s="9"/>
      <c r="E37" s="8"/>
    </row>
    <row r="39" spans="1:7" ht="18">
      <c r="A39" s="11" t="s">
        <v>3</v>
      </c>
      <c r="B39" s="11"/>
      <c r="C39" s="11"/>
      <c r="D39" s="11"/>
      <c r="E39" s="11"/>
      <c r="F39" s="11"/>
      <c r="G39" s="11"/>
    </row>
    <row r="40" spans="1:7" ht="18">
      <c r="A40" s="11" t="s">
        <v>7</v>
      </c>
      <c r="B40" s="11"/>
      <c r="C40" s="11"/>
      <c r="D40" s="11"/>
      <c r="E40" s="11"/>
      <c r="F40" s="11"/>
      <c r="G40" s="11"/>
    </row>
    <row r="41" spans="1:7" ht="18">
      <c r="A41" s="11" t="s">
        <v>8</v>
      </c>
      <c r="B41" s="11"/>
      <c r="C41" s="11"/>
      <c r="D41" s="11"/>
      <c r="E41" s="11"/>
      <c r="F41" s="11"/>
      <c r="G41" s="11"/>
    </row>
    <row r="43" spans="1:6" ht="20.25">
      <c r="A43" s="12" t="s">
        <v>6</v>
      </c>
      <c r="B43" s="12"/>
      <c r="C43" s="12"/>
      <c r="D43" s="14">
        <f>Лист2!V25</f>
        <v>0</v>
      </c>
      <c r="F43" s="13" t="s">
        <v>5</v>
      </c>
    </row>
    <row r="44" spans="1:3" ht="18">
      <c r="A44" s="2"/>
      <c r="B44" s="2"/>
      <c r="C44" s="2"/>
    </row>
    <row r="45" spans="1:4" ht="20.25">
      <c r="A45" s="12" t="s">
        <v>9</v>
      </c>
      <c r="B45" s="12"/>
      <c r="C45" s="12"/>
      <c r="D45" s="14">
        <f>IF(D43=4,5,(IF(D43=3,4,(IF(D43=3,3,2)))))</f>
        <v>2</v>
      </c>
    </row>
    <row r="46" spans="1:3" ht="18">
      <c r="A46" s="2"/>
      <c r="B46" s="2"/>
      <c r="C46" s="2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O11:AF25"/>
  <sheetViews>
    <sheetView zoomScalePageLayoutView="0" workbookViewId="0" topLeftCell="A4">
      <selection activeCell="X23" sqref="X23"/>
    </sheetView>
  </sheetViews>
  <sheetFormatPr defaultColWidth="9.00390625" defaultRowHeight="12.75"/>
  <cols>
    <col min="1" max="65" width="4.75390625" style="0" customWidth="1"/>
  </cols>
  <sheetData>
    <row r="10" ht="13.5" thickBot="1"/>
    <row r="11" spans="21:31" ht="13.5" thickBot="1">
      <c r="U11" s="1" t="str">
        <f>IF(Кроссворд!U11="А","А","?")</f>
        <v>?</v>
      </c>
      <c r="AE11" s="1" t="str">
        <f>IF(U11="А","1","0")</f>
        <v>0</v>
      </c>
    </row>
    <row r="12" spans="16:31" ht="13.5" thickBot="1">
      <c r="P12" s="1" t="str">
        <f>IF(Кроссворд!P12="Г","Г","?")</f>
        <v>?</v>
      </c>
      <c r="U12" s="1" t="str">
        <f>IF(Кроссворд!U12="Н","Н","?")</f>
        <v>?</v>
      </c>
      <c r="Z12" s="1" t="str">
        <f>IF(P12="Г","1","0")</f>
        <v>0</v>
      </c>
      <c r="AE12" s="1" t="str">
        <f>IF(U12="Н","1","0")</f>
        <v>0</v>
      </c>
    </row>
    <row r="13" spans="16:31" ht="13.5" thickBot="1">
      <c r="P13" s="1" t="str">
        <f>IF(Кроссворд!P13="Е","Е","?")</f>
        <v>?</v>
      </c>
      <c r="S13" s="1" t="str">
        <f>IF(Кроссворд!S13="Б","Б","?")</f>
        <v>?</v>
      </c>
      <c r="U13" s="1" t="str">
        <f>IF(Кроссворд!U13="А","А","?")</f>
        <v>?</v>
      </c>
      <c r="Z13" s="1" t="str">
        <f>IF(P13="Е","1","0")</f>
        <v>0</v>
      </c>
      <c r="AC13" s="1" t="str">
        <f>IF(S13="Б","1","0")</f>
        <v>0</v>
      </c>
      <c r="AE13" s="1" t="str">
        <f>IF(U13="А","1","0")</f>
        <v>0</v>
      </c>
    </row>
    <row r="14" spans="16:31" ht="13.5" thickBot="1">
      <c r="P14" s="1" t="str">
        <f>IF(Кроссворд!P14="К","К","?")</f>
        <v>?</v>
      </c>
      <c r="S14" s="1" t="str">
        <f>IF(Кроссворд!S14="И","И","?")</f>
        <v>?</v>
      </c>
      <c r="U14" s="1" t="str">
        <f>IF(Кроссворд!U14="Б","Б","?")</f>
        <v>?</v>
      </c>
      <c r="Z14" s="1" t="str">
        <f>IF(P14="К","1","0")</f>
        <v>0</v>
      </c>
      <c r="AC14" s="1" t="str">
        <f>IF(S14="И","1","0")</f>
        <v>0</v>
      </c>
      <c r="AE14" s="1" t="str">
        <f>IF(U14="Б","1","0")</f>
        <v>0</v>
      </c>
    </row>
    <row r="15" spans="15:32" ht="13.5" thickBot="1">
      <c r="O15" s="1" t="str">
        <f>IF(Кроссворд!O15="Э","Э","?")</f>
        <v>?</v>
      </c>
      <c r="P15" s="1" t="str">
        <f>IF(Кроссворд!P15="К","К","?")</f>
        <v>?</v>
      </c>
      <c r="Q15" s="1" t="str">
        <f>IF(Кроссворд!Q15="О","О","?")</f>
        <v>?</v>
      </c>
      <c r="R15" s="1" t="str">
        <f>IF(Кроссворд!R15="Л","Л","?")</f>
        <v>?</v>
      </c>
      <c r="S15" s="1" t="str">
        <f>IF(Кроссворд!S15="О","О","?")</f>
        <v>?</v>
      </c>
      <c r="T15" s="1" t="str">
        <f>IF(Кроссворд!T15="Г","Г","?")</f>
        <v>?</v>
      </c>
      <c r="U15" s="1" t="str">
        <f>IF(Кроссворд!U15="И","И","?")</f>
        <v>?</v>
      </c>
      <c r="V15" s="1" t="str">
        <f>IF(Кроссворд!V15="Я","Я","?")</f>
        <v>?</v>
      </c>
      <c r="Y15" s="1" t="str">
        <f>IF(O15="Э","1","0")</f>
        <v>0</v>
      </c>
      <c r="Z15" s="1" t="str">
        <f>IF(P15="К","1","0")</f>
        <v>0</v>
      </c>
      <c r="AA15" s="1" t="str">
        <f>IF(Q15="О","1","0")</f>
        <v>0</v>
      </c>
      <c r="AB15" s="1" t="str">
        <f>IF(R15="Л","1","0")</f>
        <v>0</v>
      </c>
      <c r="AC15" s="1" t="str">
        <f>IF(S15="О","1","0")</f>
        <v>0</v>
      </c>
      <c r="AD15" s="1" t="str">
        <f>IF(T15="Г","1","0")</f>
        <v>0</v>
      </c>
      <c r="AE15" s="1" t="str">
        <f>IF(U15="И","1","0")</f>
        <v>0</v>
      </c>
      <c r="AF15" s="1" t="str">
        <f>IF(V15="Я","1","0")</f>
        <v>0</v>
      </c>
    </row>
    <row r="16" spans="16:31" ht="13.5" thickBot="1">
      <c r="P16" s="1" t="str">
        <f>IF(Кроссворд!P16="Е","Е","?")</f>
        <v>?</v>
      </c>
      <c r="S16" s="1" t="s">
        <v>4</v>
      </c>
      <c r="U16" s="1" t="str">
        <f>IF(Кроссворд!U16="О","О","?")</f>
        <v>?</v>
      </c>
      <c r="Z16" s="1" t="str">
        <f>IF(P16="Е","1","0")</f>
        <v>0</v>
      </c>
      <c r="AC16" s="1" t="str">
        <f>IF(S16="С","1","0")</f>
        <v>0</v>
      </c>
      <c r="AE16" s="1" t="str">
        <f>IF(U16="О","1","0")</f>
        <v>0</v>
      </c>
    </row>
    <row r="17" spans="16:31" ht="13.5" thickBot="1">
      <c r="P17" s="1" t="str">
        <f>IF(Кроссворд!P17="Л","Л","?")</f>
        <v>?</v>
      </c>
      <c r="S17" s="1" t="str">
        <f>IF(Кроссворд!S17="Ф","Ф","?")</f>
        <v>?</v>
      </c>
      <c r="U17" s="1" t="str">
        <f>IF(Кроссворд!U17="З","З","?")</f>
        <v>?</v>
      </c>
      <c r="Z17" s="1" t="str">
        <f>IF(P17="Л","1","0")</f>
        <v>0</v>
      </c>
      <c r="AC17" s="1" t="str">
        <f>IF(S17="Ф","1","0")</f>
        <v>0</v>
      </c>
      <c r="AE17" s="1" t="str">
        <f>IF(U17="З","1","0")</f>
        <v>0</v>
      </c>
    </row>
    <row r="18" spans="16:29" ht="13.5" thickBot="1">
      <c r="P18" s="1" t="str">
        <f>IF(Кроссворд!P18="Ь","Ь","?")</f>
        <v>?</v>
      </c>
      <c r="S18" s="1" t="str">
        <f>IF(Кроссворд!S18="Е","Е","?")</f>
        <v>?</v>
      </c>
      <c r="Z18" s="1" t="str">
        <f>IF(P18="Ь","1","0")</f>
        <v>0</v>
      </c>
      <c r="AC18" s="1" t="str">
        <f>IF(S18="Е","1","0")</f>
        <v>0</v>
      </c>
    </row>
    <row r="19" spans="19:29" ht="13.5" thickBot="1">
      <c r="S19" s="1" t="str">
        <f>IF(Кроссворд!S19="Р","Р","?")</f>
        <v>?</v>
      </c>
      <c r="AC19" s="1" t="str">
        <f>IF(S19="Р","1","0")</f>
        <v>0</v>
      </c>
    </row>
    <row r="20" spans="19:29" ht="13.5" thickBot="1">
      <c r="S20" s="1" t="str">
        <f>IF(Кроссворд!S20="А","А","?")</f>
        <v>?</v>
      </c>
      <c r="AC20" s="1" t="str">
        <f>IF(S20="А","1","0")</f>
        <v>0</v>
      </c>
    </row>
    <row r="23" spans="22:25" ht="12.75">
      <c r="V23">
        <f>Y15*Z15*AA15*AB15*AC15*AD15*AE15*AF15</f>
        <v>0</v>
      </c>
      <c r="W23">
        <f>Z12*Z13*Z14*Z15*Z16*Z17*Z18</f>
        <v>0</v>
      </c>
      <c r="X23">
        <f>AC13*AC14*AC15*AC16*AC17*AC18*AC19*AC20</f>
        <v>0</v>
      </c>
      <c r="Y23">
        <f>AE11*AE12*AE13*AE14*AE15*AE16*AE17</f>
        <v>0</v>
      </c>
    </row>
    <row r="25" ht="12.75">
      <c r="V25">
        <f>SUM(V23:Y23)</f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2009-10-07T04:47:40Z</dcterms:created>
  <dcterms:modified xsi:type="dcterms:W3CDTF">2010-01-26T14:56:12Z</dcterms:modified>
  <cp:category/>
  <cp:version/>
  <cp:contentType/>
  <cp:contentStatus/>
</cp:coreProperties>
</file>